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2"/>
  </bookViews>
  <sheets>
    <sheet name="Aide" sheetId="1" r:id="rId1"/>
    <sheet name="Saisie Ecole" sheetId="2" r:id="rId2"/>
    <sheet name="Bilan Ecole" sheetId="3" r:id="rId3"/>
  </sheets>
  <definedNames>
    <definedName name="_xlnm.Print_Area" localSheetId="0">'Aide'!$B$1:$B$10</definedName>
    <definedName name="_xlnm.Print_Area" localSheetId="2">'Bilan Ecole'!$A$1:$G$32</definedName>
    <definedName name="_xlnm.Print_Area" localSheetId="1">'Saisie Ecole'!$A$1:$N$19</definedName>
  </definedNames>
  <calcPr fullCalcOnLoad="1"/>
</workbook>
</file>

<file path=xl/comments2.xml><?xml version="1.0" encoding="utf-8"?>
<comments xmlns="http://schemas.openxmlformats.org/spreadsheetml/2006/main">
  <authors>
    <author>Chaillot</author>
    <author>CHAILLOT Eric</author>
  </authors>
  <commentList>
    <comment ref="C8" authorId="0">
      <text>
        <r>
          <rPr>
            <b/>
            <sz val="8"/>
            <rFont val="Tahoma"/>
            <family val="2"/>
          </rPr>
          <t>La saisie du nombre d'élèves est impérative
au bon fonctionnement de l'application (calculs).</t>
        </r>
      </text>
    </comment>
    <comment ref="B3" authorId="1">
      <text>
        <r>
          <rPr>
            <b/>
            <sz val="8"/>
            <rFont val="Tahoma"/>
            <family val="0"/>
          </rPr>
          <t>Saisir le nom de la commune</t>
        </r>
      </text>
    </comment>
    <comment ref="B6" authorId="1">
      <text>
        <r>
          <rPr>
            <b/>
            <sz val="8"/>
            <rFont val="Tahoma"/>
            <family val="0"/>
          </rPr>
          <t>Saisir le nom de l'école.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<sst xmlns="http://schemas.openxmlformats.org/spreadsheetml/2006/main" count="19" uniqueCount="16">
  <si>
    <t xml:space="preserve">Ecole </t>
  </si>
  <si>
    <t>Commune</t>
  </si>
  <si>
    <t>NB élèves</t>
  </si>
  <si>
    <t>Ecole</t>
  </si>
  <si>
    <t>Nb</t>
  </si>
  <si>
    <t>%</t>
  </si>
  <si>
    <t>Classes</t>
  </si>
  <si>
    <t xml:space="preserve">Nombre d'élèves de CP ayant passé les épreuves </t>
  </si>
  <si>
    <t>Résultats synthétiques de l'école :</t>
  </si>
  <si>
    <t xml:space="preserve">               -&gt;Feuille de saisie et de traitement pour l'Ecole. </t>
  </si>
  <si>
    <t>Fluence</t>
  </si>
  <si>
    <t>Moy.</t>
  </si>
  <si>
    <t xml:space="preserve">Nombre de classes où s'est déroulée l'évaluation </t>
  </si>
  <si>
    <t>Fluence mars</t>
  </si>
  <si>
    <t>Fluence Juin</t>
  </si>
  <si>
    <t>Progression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</si>
</sst>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"/>
    <numFmt numFmtId="173" formatCode="0.0"/>
  </numFmts>
  <fonts count="6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9"/>
      <name val="Arial"/>
      <family val="2"/>
    </font>
    <font>
      <sz val="16"/>
      <color indexed="48"/>
      <name val="Impact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b/>
      <sz val="18"/>
      <color indexed="8"/>
      <name val="Arial"/>
      <family val="2"/>
    </font>
    <font>
      <i/>
      <sz val="48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sz val="3.75"/>
      <color indexed="8"/>
      <name val="Arial"/>
      <family val="2"/>
    </font>
    <font>
      <sz val="10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2" fillId="33" borderId="15" xfId="0" applyFont="1" applyFill="1" applyBorder="1" applyAlignment="1" applyProtection="1">
      <alignment horizontal="left" vertical="center" indent="1"/>
      <protection locked="0"/>
    </xf>
    <xf numFmtId="0" fontId="2" fillId="0" borderId="15" xfId="0" applyFont="1" applyFill="1" applyBorder="1" applyAlignment="1" applyProtection="1">
      <alignment horizontal="left" vertical="center" indent="1"/>
      <protection locked="0"/>
    </xf>
    <xf numFmtId="0" fontId="2" fillId="0" borderId="16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center"/>
      <protection hidden="1"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10" fillId="34" borderId="0" xfId="0" applyFont="1" applyFill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9" fontId="3" fillId="33" borderId="17" xfId="50" applyFont="1" applyFill="1" applyBorder="1" applyAlignment="1" applyProtection="1">
      <alignment horizontal="center" vertical="center"/>
      <protection/>
    </xf>
    <xf numFmtId="9" fontId="3" fillId="0" borderId="13" xfId="5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justify" wrapText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/>
      <protection hidden="1"/>
    </xf>
    <xf numFmtId="0" fontId="12" fillId="0" borderId="0" xfId="0" applyFont="1" applyAlignment="1">
      <alignment/>
    </xf>
    <xf numFmtId="0" fontId="13" fillId="0" borderId="0" xfId="0" applyFont="1" applyAlignment="1" applyProtection="1">
      <alignment textRotation="90"/>
      <protection hidden="1"/>
    </xf>
    <xf numFmtId="173" fontId="3" fillId="33" borderId="17" xfId="50" applyNumberFormat="1" applyFont="1" applyFill="1" applyBorder="1" applyAlignment="1" applyProtection="1">
      <alignment horizontal="center" vertical="center"/>
      <protection/>
    </xf>
    <xf numFmtId="173" fontId="3" fillId="33" borderId="10" xfId="50" applyNumberFormat="1" applyFont="1" applyFill="1" applyBorder="1" applyAlignment="1" applyProtection="1">
      <alignment horizontal="center" vertical="center"/>
      <protection/>
    </xf>
    <xf numFmtId="2" fontId="14" fillId="35" borderId="10" xfId="0" applyNumberFormat="1" applyFont="1" applyFill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textRotation="90"/>
      <protection hidden="1"/>
    </xf>
    <xf numFmtId="0" fontId="0" fillId="0" borderId="20" xfId="0" applyFont="1" applyBorder="1" applyAlignment="1">
      <alignment horizontal="center" textRotation="90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61" fillId="0" borderId="0" xfId="0" applyFont="1" applyAlignment="1">
      <alignment horizontal="center"/>
    </xf>
    <xf numFmtId="0" fontId="61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 textRotation="90"/>
      <protection hidden="1"/>
    </xf>
    <xf numFmtId="0" fontId="62" fillId="0" borderId="0" xfId="0" applyFont="1" applyAlignment="1" applyProtection="1">
      <alignment horizontal="center" textRotation="90"/>
      <protection hidden="1"/>
    </xf>
    <xf numFmtId="0" fontId="62" fillId="0" borderId="0" xfId="0" applyFont="1" applyAlignment="1" applyProtection="1">
      <alignment/>
      <protection hidden="1"/>
    </xf>
    <xf numFmtId="0" fontId="61" fillId="0" borderId="0" xfId="0" applyFont="1" applyAlignment="1">
      <alignment/>
    </xf>
    <xf numFmtId="0" fontId="62" fillId="0" borderId="0" xfId="0" applyFont="1" applyAlignment="1" applyProtection="1">
      <alignment horizontal="center"/>
      <protection hidden="1"/>
    </xf>
    <xf numFmtId="0" fontId="61" fillId="0" borderId="0" xfId="0" applyFont="1" applyAlignment="1" applyProtection="1">
      <alignment horizontal="center"/>
      <protection hidden="1"/>
    </xf>
    <xf numFmtId="0" fontId="62" fillId="0" borderId="0" xfId="0" applyNumberFormat="1" applyFont="1" applyAlignment="1" applyProtection="1">
      <alignment horizontal="center"/>
      <protection hidden="1"/>
    </xf>
    <xf numFmtId="9" fontId="62" fillId="0" borderId="0" xfId="0" applyNumberFormat="1" applyFont="1" applyAlignment="1" applyProtection="1">
      <alignment horizontal="center"/>
      <protection hidden="1"/>
    </xf>
    <xf numFmtId="0" fontId="62" fillId="0" borderId="0" xfId="0" applyFont="1" applyAlignment="1" applyProtection="1">
      <alignment horizontal="right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6"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045"/>
          <c:y val="0.005"/>
          <c:w val="0.97275"/>
          <c:h val="0.9457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'Bilan Ecole'!#REF!</c:f>
            </c:strRef>
          </c:cat>
          <c:val>
            <c:numRef>
              <c:f>'Bilan Ecole'!#REF!</c:f>
            </c:numRef>
          </c:val>
          <c:shape val="box"/>
        </c:ser>
        <c:shape val="box"/>
        <c:axId val="56059945"/>
        <c:axId val="64213446"/>
      </c:bar3DChart>
      <c:catAx>
        <c:axId val="56059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213446"/>
        <c:crossesAt val="0"/>
        <c:auto val="1"/>
        <c:lblOffset val="100"/>
        <c:tickLblSkip val="1"/>
        <c:noMultiLvlLbl val="0"/>
      </c:catAx>
      <c:valAx>
        <c:axId val="6421344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59945"/>
        <c:crossesAt val="1"/>
        <c:crossBetween val="between"/>
        <c:dispUnits/>
        <c:majorUnit val="0.4"/>
        <c:minorUnit val="0.01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4"/>
      <c:rotY val="20"/>
      <c:depthPercent val="100"/>
      <c:rAngAx val="1"/>
    </c:view3D>
    <c:plotArea>
      <c:layout>
        <c:manualLayout>
          <c:xMode val="edge"/>
          <c:yMode val="edge"/>
          <c:x val="0.05525"/>
          <c:y val="0.04925"/>
          <c:w val="0.8895"/>
          <c:h val="0.901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'Bilan Ecole'!$D$13</c:f>
              <c:strCache/>
            </c:strRef>
          </c:cat>
          <c:val>
            <c:numRef>
              <c:f>'Bilan Ecole'!$D$14</c:f>
              <c:numCache/>
            </c:numRef>
          </c:val>
          <c:shape val="box"/>
        </c:ser>
        <c:shape val="box"/>
        <c:axId val="24706095"/>
        <c:axId val="30676788"/>
      </c:bar3DChart>
      <c:catAx>
        <c:axId val="24706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76788"/>
        <c:crossesAt val="0"/>
        <c:auto val="1"/>
        <c:lblOffset val="100"/>
        <c:tickLblSkip val="1"/>
        <c:noMultiLvlLbl val="0"/>
      </c:catAx>
      <c:valAx>
        <c:axId val="3067678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4706095"/>
        <c:crossesAt val="1"/>
        <c:crossBetween val="between"/>
        <c:dispUnits/>
        <c:majorUnit val="0.4"/>
        <c:minorUnit val="0.01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1247775</xdr:colOff>
      <xdr:row>0</xdr:row>
      <xdr:rowOff>104775</xdr:rowOff>
    </xdr:from>
    <xdr:to>
      <xdr:col>1</xdr:col>
      <xdr:colOff>6372225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04950" y="104775"/>
          <a:ext cx="5124450" cy="4572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Outil de suivi - CP FLUENCE</a:t>
          </a:r>
        </a:p>
      </xdr:txBody>
    </xdr:sp>
    <xdr:clientData/>
  </xdr:twoCellAnchor>
  <xdr:twoCellAnchor>
    <xdr:from>
      <xdr:col>1</xdr:col>
      <xdr:colOff>9525</xdr:colOff>
      <xdr:row>6</xdr:row>
      <xdr:rowOff>66675</xdr:rowOff>
    </xdr:from>
    <xdr:to>
      <xdr:col>1</xdr:col>
      <xdr:colOff>6896100</xdr:colOff>
      <xdr:row>13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6700" y="1485900"/>
          <a:ext cx="6886575" cy="2457450"/>
        </a:xfrm>
        <a:prstGeom prst="rect">
          <a:avLst/>
        </a:prstGeom>
        <a:solidFill>
          <a:srgbClr val="CCE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Cette application est destinée aux écoles comprenant plusieurs classes de CP pour le suivi des progrès en fluence.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Elle permet l'agrégation des résultats de l'école pour aider au pilotage pédagogique de celle-ci.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Les données à saisir pour chacune des classes sont celles indiquées sur le feuillet  "&gt;SYNTHESE" de l’application destinée aux classes "Suivi fluence_classe"  (dernier feuillet)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NB: Les résultats de la fluence seront à comparer avec ceux du mois de juin pour mettre en évidence les progrès de l'élève. (cf lettre)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23</xdr:row>
      <xdr:rowOff>28575</xdr:rowOff>
    </xdr:from>
    <xdr:to>
      <xdr:col>14</xdr:col>
      <xdr:colOff>371475</xdr:colOff>
      <xdr:row>29</xdr:row>
      <xdr:rowOff>123825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457200" y="4086225"/>
          <a:ext cx="785812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Cette feuille est destinée à synthétiser les résultats obtenus par les élèves des différentes classses de CP d'une même école à l'épreuve de Fluence en mars et en juin..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La saisie des résultats s'effectue à la suite des synthèses des différentes classes en se reportant à la feuille "&gt;SYNTHESE" de l'application destinée aux classes.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3</xdr:row>
      <xdr:rowOff>0</xdr:rowOff>
    </xdr:from>
    <xdr:to>
      <xdr:col>2</xdr:col>
      <xdr:colOff>0</xdr:colOff>
      <xdr:row>7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2925" y="409575"/>
          <a:ext cx="161925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Evaluation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mi-CP</a:t>
          </a:r>
        </a:p>
      </xdr:txBody>
    </xdr:sp>
    <xdr:clientData/>
  </xdr:twoCellAnchor>
  <xdr:twoCellAnchor>
    <xdr:from>
      <xdr:col>0</xdr:col>
      <xdr:colOff>542925</xdr:colOff>
      <xdr:row>15</xdr:row>
      <xdr:rowOff>66675</xdr:rowOff>
    </xdr:from>
    <xdr:to>
      <xdr:col>2</xdr:col>
      <xdr:colOff>0</xdr:colOff>
      <xdr:row>20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2925" y="2752725"/>
          <a:ext cx="161925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77724" rIns="91440" bIns="0"/>
        <a:p>
          <a:pPr algn="ctr">
            <a:defRPr/>
          </a:pPr>
          <a:r>
            <a:rPr lang="en-US" cap="none" sz="4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CP</a:t>
          </a:r>
        </a:p>
      </xdr:txBody>
    </xdr:sp>
    <xdr:clientData/>
  </xdr:twoCellAnchor>
  <xdr:twoCellAnchor>
    <xdr:from>
      <xdr:col>0</xdr:col>
      <xdr:colOff>542925</xdr:colOff>
      <xdr:row>21</xdr:row>
      <xdr:rowOff>0</xdr:rowOff>
    </xdr:from>
    <xdr:to>
      <xdr:col>2</xdr:col>
      <xdr:colOff>0</xdr:colOff>
      <xdr:row>23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42925" y="3657600"/>
          <a:ext cx="16192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2016-2017</a:t>
          </a:r>
        </a:p>
      </xdr:txBody>
    </xdr:sp>
    <xdr:clientData/>
  </xdr:twoCellAnchor>
  <xdr:twoCellAnchor>
    <xdr:from>
      <xdr:col>3</xdr:col>
      <xdr:colOff>1323975</xdr:colOff>
      <xdr:row>15</xdr:row>
      <xdr:rowOff>95250</xdr:rowOff>
    </xdr:from>
    <xdr:to>
      <xdr:col>7</xdr:col>
      <xdr:colOff>95250</xdr:colOff>
      <xdr:row>27</xdr:row>
      <xdr:rowOff>66675</xdr:rowOff>
    </xdr:to>
    <xdr:graphicFrame>
      <xdr:nvGraphicFramePr>
        <xdr:cNvPr id="4" name="Graphique 10"/>
        <xdr:cNvGraphicFramePr/>
      </xdr:nvGraphicFramePr>
      <xdr:xfrm>
        <a:off x="4200525" y="2781300"/>
        <a:ext cx="42957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114300</xdr:colOff>
      <xdr:row>15</xdr:row>
      <xdr:rowOff>104775</xdr:rowOff>
    </xdr:from>
    <xdr:to>
      <xdr:col>3</xdr:col>
      <xdr:colOff>1209675</xdr:colOff>
      <xdr:row>27</xdr:row>
      <xdr:rowOff>76200</xdr:rowOff>
    </xdr:to>
    <xdr:graphicFrame>
      <xdr:nvGraphicFramePr>
        <xdr:cNvPr id="5" name="Graphique 11"/>
        <xdr:cNvGraphicFramePr/>
      </xdr:nvGraphicFramePr>
      <xdr:xfrm>
        <a:off x="2276475" y="2790825"/>
        <a:ext cx="180975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0"/>
  <sheetViews>
    <sheetView showGridLines="0" showRowColHeaders="0" zoomScalePageLayoutView="0" workbookViewId="0" topLeftCell="A1">
      <selection activeCell="B16" sqref="B16"/>
    </sheetView>
  </sheetViews>
  <sheetFormatPr defaultColWidth="11.421875" defaultRowHeight="12.75"/>
  <cols>
    <col min="1" max="1" width="3.8515625" style="31" customWidth="1"/>
    <col min="2" max="2" width="125.7109375" style="31" customWidth="1"/>
    <col min="3" max="16384" width="11.421875" style="31" customWidth="1"/>
  </cols>
  <sheetData>
    <row r="2" ht="22.5" customHeight="1">
      <c r="B2" s="32"/>
    </row>
    <row r="3" ht="22.5" customHeight="1">
      <c r="B3" s="32"/>
    </row>
    <row r="4" ht="22.5" customHeight="1">
      <c r="B4" s="33"/>
    </row>
    <row r="5" ht="15.75">
      <c r="B5" s="33" t="s">
        <v>9</v>
      </c>
    </row>
    <row r="6" ht="15.75">
      <c r="B6" s="33"/>
    </row>
    <row r="7" ht="19.5" customHeight="1">
      <c r="B7" s="34"/>
    </row>
    <row r="8" ht="16.5" customHeight="1">
      <c r="B8" s="34"/>
    </row>
    <row r="9" ht="69" customHeight="1">
      <c r="B9" s="35"/>
    </row>
    <row r="10" ht="51.75" customHeight="1">
      <c r="B10" s="36"/>
    </row>
  </sheetData>
  <sheetProtection/>
  <printOptions/>
  <pageMargins left="0.787401575" right="0.787401575" top="0.984251969" bottom="0.984251969" header="0.4921259845" footer="0.492125984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/>
  <dimension ref="A2:T23"/>
  <sheetViews>
    <sheetView showGridLines="0" zoomScalePageLayoutView="0" workbookViewId="0" topLeftCell="A16">
      <selection activeCell="A20" sqref="A20:IV22"/>
    </sheetView>
  </sheetViews>
  <sheetFormatPr defaultColWidth="11.421875" defaultRowHeight="12.75"/>
  <cols>
    <col min="1" max="1" width="2.7109375" style="3" customWidth="1"/>
    <col min="2" max="2" width="25.7109375" style="38" customWidth="1"/>
    <col min="3" max="3" width="6.140625" style="39" customWidth="1"/>
    <col min="4" max="4" width="12.421875" style="39" customWidth="1"/>
    <col min="5" max="5" width="6.140625" style="39" customWidth="1"/>
    <col min="6" max="6" width="13.28125" style="39" customWidth="1"/>
    <col min="7" max="7" width="6.140625" style="39" customWidth="1"/>
    <col min="8" max="8" width="9.7109375" style="39" customWidth="1"/>
    <col min="9" max="9" width="6.140625" style="39" customWidth="1"/>
    <col min="10" max="14" width="6.140625" style="56" customWidth="1"/>
    <col min="15" max="15" width="6.28125" style="57" customWidth="1"/>
    <col min="16" max="16" width="6.28125" style="9" customWidth="1"/>
    <col min="17" max="17" width="6.28125" style="44" customWidth="1"/>
    <col min="18" max="18" width="6.28125" style="37" customWidth="1"/>
    <col min="19" max="16384" width="11.421875" style="38" customWidth="1"/>
  </cols>
  <sheetData>
    <row r="1" ht="12.75"/>
    <row r="2" ht="12.75">
      <c r="B2" s="1" t="s">
        <v>1</v>
      </c>
    </row>
    <row r="3" ht="12.75">
      <c r="B3" s="2"/>
    </row>
    <row r="4" spans="18:20" ht="12.75">
      <c r="R4" s="44"/>
      <c r="S4" s="45"/>
      <c r="T4" s="45"/>
    </row>
    <row r="5" spans="2:20" ht="12.75">
      <c r="B5" s="1" t="s">
        <v>0</v>
      </c>
      <c r="R5" s="44"/>
      <c r="S5" s="45"/>
      <c r="T5" s="45"/>
    </row>
    <row r="6" spans="2:20" ht="12.75">
      <c r="B6" s="2"/>
      <c r="R6" s="44"/>
      <c r="S6" s="45"/>
      <c r="T6" s="45"/>
    </row>
    <row r="7" spans="18:20" ht="12.75" customHeight="1" thickBot="1">
      <c r="R7" s="44"/>
      <c r="S7" s="45"/>
      <c r="T7" s="45"/>
    </row>
    <row r="8" spans="1:18" s="37" customFormat="1" ht="31.5" customHeight="1">
      <c r="A8" s="10"/>
      <c r="B8" s="11"/>
      <c r="C8" s="50" t="s">
        <v>2</v>
      </c>
      <c r="D8" s="52" t="s">
        <v>13</v>
      </c>
      <c r="E8" s="53"/>
      <c r="F8" s="54" t="s">
        <v>14</v>
      </c>
      <c r="G8" s="55"/>
      <c r="H8" s="54" t="s">
        <v>15</v>
      </c>
      <c r="I8" s="55"/>
      <c r="J8" s="58"/>
      <c r="K8" s="58"/>
      <c r="L8" s="58"/>
      <c r="M8" s="58"/>
      <c r="N8" s="59"/>
      <c r="O8" s="58"/>
      <c r="P8" s="46"/>
      <c r="Q8" s="44"/>
      <c r="R8" s="44"/>
    </row>
    <row r="9" spans="1:18" s="37" customFormat="1" ht="18.75" customHeight="1">
      <c r="A9" s="10"/>
      <c r="B9" s="12" t="s">
        <v>6</v>
      </c>
      <c r="C9" s="51"/>
      <c r="D9" s="13" t="s">
        <v>4</v>
      </c>
      <c r="E9" s="14" t="s">
        <v>11</v>
      </c>
      <c r="F9" s="15" t="s">
        <v>4</v>
      </c>
      <c r="G9" s="14" t="s">
        <v>5</v>
      </c>
      <c r="H9" s="15" t="s">
        <v>4</v>
      </c>
      <c r="I9" s="14" t="s">
        <v>5</v>
      </c>
      <c r="J9" s="58"/>
      <c r="K9" s="58"/>
      <c r="L9" s="58"/>
      <c r="M9" s="58"/>
      <c r="N9" s="57"/>
      <c r="O9" s="57"/>
      <c r="P9" s="46"/>
      <c r="Q9" s="44"/>
      <c r="R9" s="44"/>
    </row>
    <row r="10" spans="1:20" ht="12.75">
      <c r="A10" s="6">
        <v>1</v>
      </c>
      <c r="B10" s="16"/>
      <c r="C10" s="40"/>
      <c r="D10" s="7"/>
      <c r="E10" s="47" t="e">
        <f aca="true" t="shared" si="0" ref="E10:E19">D10/J10*100</f>
        <v>#DIV/0!</v>
      </c>
      <c r="F10" s="7"/>
      <c r="G10" s="29" t="e">
        <f aca="true" t="shared" si="1" ref="G10:G19">F10/K10</f>
        <v>#DIV/0!</v>
      </c>
      <c r="H10" s="7"/>
      <c r="I10" s="29" t="e">
        <f aca="true" t="shared" si="2" ref="I10:I19">H10/L10</f>
        <v>#DIV/0!</v>
      </c>
      <c r="J10" s="60">
        <f>SUM(C10)*100</f>
        <v>0</v>
      </c>
      <c r="K10" s="60">
        <f>SUM(C10)*6</f>
        <v>0</v>
      </c>
      <c r="L10" s="60">
        <f>SUM(C10)*13</f>
        <v>0</v>
      </c>
      <c r="M10" s="60">
        <f>SUM(C10)*35</f>
        <v>0</v>
      </c>
      <c r="N10" s="61"/>
      <c r="O10" s="61"/>
      <c r="P10" s="45"/>
      <c r="Q10" s="45"/>
      <c r="R10" s="45"/>
      <c r="S10" s="45"/>
      <c r="T10" s="45"/>
    </row>
    <row r="11" spans="1:20" ht="12.75">
      <c r="A11" s="6">
        <v>2</v>
      </c>
      <c r="B11" s="17"/>
      <c r="C11" s="41"/>
      <c r="D11" s="4"/>
      <c r="E11" s="47" t="e">
        <f t="shared" si="0"/>
        <v>#DIV/0!</v>
      </c>
      <c r="F11" s="27"/>
      <c r="G11" s="29" t="e">
        <f t="shared" si="1"/>
        <v>#DIV/0!</v>
      </c>
      <c r="H11" s="27"/>
      <c r="I11" s="30" t="e">
        <f t="shared" si="2"/>
        <v>#DIV/0!</v>
      </c>
      <c r="J11" s="60">
        <f>SUM(C11)*100</f>
        <v>0</v>
      </c>
      <c r="K11" s="60">
        <f aca="true" t="shared" si="3" ref="K11:K19">SUM(C11)*6</f>
        <v>0</v>
      </c>
      <c r="L11" s="60">
        <f aca="true" t="shared" si="4" ref="L11:L19">SUM(C11)*13</f>
        <v>0</v>
      </c>
      <c r="M11" s="60">
        <f aca="true" t="shared" si="5" ref="M11:M19">SUM(C11)*35</f>
        <v>0</v>
      </c>
      <c r="N11" s="61"/>
      <c r="O11" s="61"/>
      <c r="P11" s="45"/>
      <c r="Q11" s="45"/>
      <c r="R11" s="45"/>
      <c r="S11" s="45"/>
      <c r="T11" s="45"/>
    </row>
    <row r="12" spans="1:20" ht="12.75" customHeight="1">
      <c r="A12" s="6">
        <v>3</v>
      </c>
      <c r="B12" s="16"/>
      <c r="C12" s="42"/>
      <c r="D12" s="8"/>
      <c r="E12" s="47" t="e">
        <f t="shared" si="0"/>
        <v>#DIV/0!</v>
      </c>
      <c r="F12" s="8"/>
      <c r="G12" s="29" t="e">
        <f t="shared" si="1"/>
        <v>#DIV/0!</v>
      </c>
      <c r="H12" s="8"/>
      <c r="I12" s="30" t="e">
        <f t="shared" si="2"/>
        <v>#DIV/0!</v>
      </c>
      <c r="J12" s="60">
        <f aca="true" t="shared" si="6" ref="J12:J19">SUM(C12)*100</f>
        <v>0</v>
      </c>
      <c r="K12" s="60">
        <f t="shared" si="3"/>
        <v>0</v>
      </c>
      <c r="L12" s="60">
        <f t="shared" si="4"/>
        <v>0</v>
      </c>
      <c r="M12" s="60">
        <f t="shared" si="5"/>
        <v>0</v>
      </c>
      <c r="N12" s="61"/>
      <c r="O12" s="61"/>
      <c r="P12" s="45"/>
      <c r="Q12" s="45"/>
      <c r="R12" s="45"/>
      <c r="S12" s="45"/>
      <c r="T12" s="45"/>
    </row>
    <row r="13" spans="1:20" ht="12.75">
      <c r="A13" s="6">
        <v>4</v>
      </c>
      <c r="B13" s="17"/>
      <c r="C13" s="41"/>
      <c r="D13" s="4"/>
      <c r="E13" s="47" t="e">
        <f t="shared" si="0"/>
        <v>#DIV/0!</v>
      </c>
      <c r="F13" s="27"/>
      <c r="G13" s="29" t="e">
        <f t="shared" si="1"/>
        <v>#DIV/0!</v>
      </c>
      <c r="H13" s="27"/>
      <c r="I13" s="30" t="e">
        <f t="shared" si="2"/>
        <v>#DIV/0!</v>
      </c>
      <c r="J13" s="60">
        <f t="shared" si="6"/>
        <v>0</v>
      </c>
      <c r="K13" s="60">
        <f t="shared" si="3"/>
        <v>0</v>
      </c>
      <c r="L13" s="60">
        <f t="shared" si="4"/>
        <v>0</v>
      </c>
      <c r="M13" s="60">
        <f t="shared" si="5"/>
        <v>0</v>
      </c>
      <c r="N13" s="61"/>
      <c r="O13" s="61"/>
      <c r="P13" s="45"/>
      <c r="Q13" s="45"/>
      <c r="R13" s="45"/>
      <c r="S13" s="45"/>
      <c r="T13" s="45"/>
    </row>
    <row r="14" spans="1:20" ht="12.75">
      <c r="A14" s="6">
        <v>5</v>
      </c>
      <c r="B14" s="16"/>
      <c r="C14" s="42"/>
      <c r="D14" s="8"/>
      <c r="E14" s="47" t="e">
        <f t="shared" si="0"/>
        <v>#DIV/0!</v>
      </c>
      <c r="F14" s="8"/>
      <c r="G14" s="29" t="e">
        <f t="shared" si="1"/>
        <v>#DIV/0!</v>
      </c>
      <c r="H14" s="8"/>
      <c r="I14" s="30" t="e">
        <f t="shared" si="2"/>
        <v>#DIV/0!</v>
      </c>
      <c r="J14" s="60">
        <f t="shared" si="6"/>
        <v>0</v>
      </c>
      <c r="K14" s="60">
        <f t="shared" si="3"/>
        <v>0</v>
      </c>
      <c r="L14" s="60">
        <f t="shared" si="4"/>
        <v>0</v>
      </c>
      <c r="M14" s="60">
        <f t="shared" si="5"/>
        <v>0</v>
      </c>
      <c r="N14" s="61"/>
      <c r="O14" s="61"/>
      <c r="P14" s="45"/>
      <c r="Q14" s="45"/>
      <c r="R14" s="45"/>
      <c r="S14" s="45"/>
      <c r="T14" s="45"/>
    </row>
    <row r="15" spans="1:20" ht="12.75">
      <c r="A15" s="6">
        <v>6</v>
      </c>
      <c r="B15" s="17"/>
      <c r="C15" s="41"/>
      <c r="D15" s="4"/>
      <c r="E15" s="47" t="e">
        <f t="shared" si="0"/>
        <v>#DIV/0!</v>
      </c>
      <c r="F15" s="27"/>
      <c r="G15" s="29" t="e">
        <f t="shared" si="1"/>
        <v>#DIV/0!</v>
      </c>
      <c r="H15" s="27"/>
      <c r="I15" s="30" t="e">
        <f t="shared" si="2"/>
        <v>#DIV/0!</v>
      </c>
      <c r="J15" s="60">
        <f t="shared" si="6"/>
        <v>0</v>
      </c>
      <c r="K15" s="60">
        <f t="shared" si="3"/>
        <v>0</v>
      </c>
      <c r="L15" s="60">
        <f t="shared" si="4"/>
        <v>0</v>
      </c>
      <c r="M15" s="60">
        <f t="shared" si="5"/>
        <v>0</v>
      </c>
      <c r="N15" s="61"/>
      <c r="O15" s="61"/>
      <c r="P15" s="45"/>
      <c r="Q15" s="45"/>
      <c r="R15" s="45"/>
      <c r="S15" s="45"/>
      <c r="T15" s="45"/>
    </row>
    <row r="16" spans="1:20" ht="12.75">
      <c r="A16" s="6">
        <v>7</v>
      </c>
      <c r="B16" s="16"/>
      <c r="C16" s="42"/>
      <c r="D16" s="8"/>
      <c r="E16" s="47" t="e">
        <f t="shared" si="0"/>
        <v>#DIV/0!</v>
      </c>
      <c r="F16" s="8"/>
      <c r="G16" s="29" t="e">
        <f t="shared" si="1"/>
        <v>#DIV/0!</v>
      </c>
      <c r="H16" s="8"/>
      <c r="I16" s="30" t="e">
        <f t="shared" si="2"/>
        <v>#DIV/0!</v>
      </c>
      <c r="J16" s="60">
        <f t="shared" si="6"/>
        <v>0</v>
      </c>
      <c r="K16" s="60">
        <f t="shared" si="3"/>
        <v>0</v>
      </c>
      <c r="L16" s="60">
        <f t="shared" si="4"/>
        <v>0</v>
      </c>
      <c r="M16" s="60">
        <f t="shared" si="5"/>
        <v>0</v>
      </c>
      <c r="N16" s="61"/>
      <c r="O16" s="61"/>
      <c r="P16" s="45"/>
      <c r="Q16" s="45"/>
      <c r="R16" s="45"/>
      <c r="S16" s="45"/>
      <c r="T16" s="45"/>
    </row>
    <row r="17" spans="1:20" ht="12.75">
      <c r="A17" s="6">
        <v>8</v>
      </c>
      <c r="B17" s="17"/>
      <c r="C17" s="41"/>
      <c r="D17" s="4"/>
      <c r="E17" s="47" t="e">
        <f t="shared" si="0"/>
        <v>#DIV/0!</v>
      </c>
      <c r="F17" s="27"/>
      <c r="G17" s="29" t="e">
        <f t="shared" si="1"/>
        <v>#DIV/0!</v>
      </c>
      <c r="H17" s="27"/>
      <c r="I17" s="30" t="e">
        <f t="shared" si="2"/>
        <v>#DIV/0!</v>
      </c>
      <c r="J17" s="60">
        <f t="shared" si="6"/>
        <v>0</v>
      </c>
      <c r="K17" s="60">
        <f t="shared" si="3"/>
        <v>0</v>
      </c>
      <c r="L17" s="60">
        <f t="shared" si="4"/>
        <v>0</v>
      </c>
      <c r="M17" s="60">
        <f t="shared" si="5"/>
        <v>0</v>
      </c>
      <c r="N17" s="61"/>
      <c r="O17" s="61"/>
      <c r="P17" s="45"/>
      <c r="Q17" s="45"/>
      <c r="R17" s="45"/>
      <c r="S17" s="45"/>
      <c r="T17" s="45"/>
    </row>
    <row r="18" spans="1:20" ht="12.75">
      <c r="A18" s="6">
        <v>9</v>
      </c>
      <c r="B18" s="16"/>
      <c r="C18" s="42"/>
      <c r="D18" s="8"/>
      <c r="E18" s="47" t="e">
        <f t="shared" si="0"/>
        <v>#DIV/0!</v>
      </c>
      <c r="F18" s="8"/>
      <c r="G18" s="29" t="e">
        <f t="shared" si="1"/>
        <v>#DIV/0!</v>
      </c>
      <c r="H18" s="8"/>
      <c r="I18" s="30" t="e">
        <f t="shared" si="2"/>
        <v>#DIV/0!</v>
      </c>
      <c r="J18" s="60">
        <f t="shared" si="6"/>
        <v>0</v>
      </c>
      <c r="K18" s="60">
        <f t="shared" si="3"/>
        <v>0</v>
      </c>
      <c r="L18" s="60">
        <f t="shared" si="4"/>
        <v>0</v>
      </c>
      <c r="M18" s="60">
        <f t="shared" si="5"/>
        <v>0</v>
      </c>
      <c r="N18" s="61"/>
      <c r="O18" s="61"/>
      <c r="P18" s="45"/>
      <c r="Q18" s="45"/>
      <c r="R18" s="45"/>
      <c r="S18" s="45"/>
      <c r="T18" s="45"/>
    </row>
    <row r="19" spans="1:20" ht="12.75">
      <c r="A19" s="6">
        <v>10</v>
      </c>
      <c r="B19" s="18"/>
      <c r="C19" s="43"/>
      <c r="D19" s="5"/>
      <c r="E19" s="47" t="e">
        <f t="shared" si="0"/>
        <v>#DIV/0!</v>
      </c>
      <c r="F19" s="28"/>
      <c r="G19" s="29" t="e">
        <f t="shared" si="1"/>
        <v>#DIV/0!</v>
      </c>
      <c r="H19" s="28"/>
      <c r="I19" s="30" t="e">
        <f t="shared" si="2"/>
        <v>#DIV/0!</v>
      </c>
      <c r="J19" s="60">
        <f t="shared" si="6"/>
        <v>0</v>
      </c>
      <c r="K19" s="60">
        <f t="shared" si="3"/>
        <v>0</v>
      </c>
      <c r="L19" s="60">
        <f t="shared" si="4"/>
        <v>0</v>
      </c>
      <c r="M19" s="60">
        <f t="shared" si="5"/>
        <v>0</v>
      </c>
      <c r="N19" s="61"/>
      <c r="O19" s="61"/>
      <c r="P19" s="45"/>
      <c r="Q19" s="45"/>
      <c r="R19" s="45"/>
      <c r="S19" s="45"/>
      <c r="T19" s="45"/>
    </row>
    <row r="20" spans="1:18" s="57" customFormat="1" ht="15.75" customHeight="1">
      <c r="A20" s="66"/>
      <c r="C20" s="62">
        <f>SUM(C10:C19)</f>
        <v>0</v>
      </c>
      <c r="D20" s="62">
        <f>SUM(D10:D19)</f>
        <v>0</v>
      </c>
      <c r="E20" s="62"/>
      <c r="F20" s="62">
        <f>SUM(F10:F19)</f>
        <v>0</v>
      </c>
      <c r="G20" s="62"/>
      <c r="H20" s="62">
        <f>SUM(H10:H19)</f>
        <v>0</v>
      </c>
      <c r="I20" s="62"/>
      <c r="J20" s="62" t="e">
        <f>SUM(#REF!)</f>
        <v>#REF!</v>
      </c>
      <c r="K20" s="62"/>
      <c r="L20" s="62">
        <f>SUM(J10:J19)</f>
        <v>0</v>
      </c>
      <c r="M20" s="62">
        <f>SUM(K10:K19)</f>
        <v>0</v>
      </c>
      <c r="N20" s="62">
        <f>SUM(L10:L19)</f>
        <v>0</v>
      </c>
      <c r="O20" s="62">
        <f>SUM(M10:M19)</f>
        <v>0</v>
      </c>
      <c r="P20" s="60"/>
      <c r="Q20" s="60"/>
      <c r="R20" s="60"/>
    </row>
    <row r="21" spans="1:14" s="57" customFormat="1" ht="12.75">
      <c r="A21" s="66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</row>
    <row r="22" spans="1:14" s="57" customFormat="1" ht="12.75">
      <c r="A22" s="66"/>
      <c r="C22" s="64">
        <f>COUNT(C10:C19)</f>
        <v>0</v>
      </c>
      <c r="D22" s="64" t="e">
        <f>SUM(D20)/L20*100</f>
        <v>#DIV/0!</v>
      </c>
      <c r="E22" s="64"/>
      <c r="F22" s="64" t="e">
        <f>SUM(F20)/M20</f>
        <v>#DIV/0!</v>
      </c>
      <c r="G22" s="64"/>
      <c r="H22" s="64" t="e">
        <f>SUM(H20)/N20</f>
        <v>#DIV/0!</v>
      </c>
      <c r="I22" s="64"/>
      <c r="J22" s="64" t="e">
        <f>SUM(J20)/O20</f>
        <v>#REF!</v>
      </c>
      <c r="K22" s="64"/>
      <c r="L22" s="65"/>
      <c r="M22" s="63"/>
      <c r="N22" s="65"/>
    </row>
    <row r="23" spans="1:15" s="9" customFormat="1" ht="11.25" customHeight="1">
      <c r="A23" s="19"/>
      <c r="C23" s="20"/>
      <c r="D23" s="20"/>
      <c r="E23" s="20"/>
      <c r="F23" s="20"/>
      <c r="G23" s="20"/>
      <c r="H23" s="20"/>
      <c r="I23" s="20"/>
      <c r="J23" s="63"/>
      <c r="K23" s="63"/>
      <c r="L23" s="63"/>
      <c r="M23" s="63"/>
      <c r="N23" s="63"/>
      <c r="O23" s="57"/>
    </row>
  </sheetData>
  <sheetProtection/>
  <mergeCells count="4">
    <mergeCell ref="C8:C9"/>
    <mergeCell ref="D8:E8"/>
    <mergeCell ref="H8:I8"/>
    <mergeCell ref="F8:G8"/>
  </mergeCells>
  <conditionalFormatting sqref="I10:I19">
    <cfRule type="cellIs" priority="1" dxfId="2" operator="greaterThanOrEqual" stopIfTrue="1">
      <formula>0.75</formula>
    </cfRule>
    <cfRule type="cellIs" priority="2" dxfId="1" operator="between" stopIfTrue="1">
      <formula>0.75</formula>
      <formula>0.4</formula>
    </cfRule>
    <cfRule type="cellIs" priority="3" dxfId="0" operator="lessThanOrEqual" stopIfTrue="1">
      <formula>0.4</formula>
    </cfRule>
  </conditionalFormatting>
  <conditionalFormatting sqref="E10:E19">
    <cfRule type="cellIs" priority="4" dxfId="0" operator="lessThanOrEqual" stopIfTrue="1">
      <formula>11</formula>
    </cfRule>
  </conditionalFormatting>
  <conditionalFormatting sqref="G10:G19">
    <cfRule type="cellIs" priority="5" dxfId="2" operator="greaterThanOrEqual" stopIfTrue="1">
      <formula>0.8</formula>
    </cfRule>
    <cfRule type="cellIs" priority="6" dxfId="1" operator="between" stopIfTrue="1">
      <formula>0.79</formula>
      <formula>0.61</formula>
    </cfRule>
    <cfRule type="cellIs" priority="7" dxfId="0" operator="lessThanOrEqual" stopIfTrue="1">
      <formula>0.6</formula>
    </cfRule>
  </conditionalFormatting>
  <printOptions/>
  <pageMargins left="0.68" right="0.17" top="1.4" bottom="0.72" header="0.4921259845" footer="0.4921259845"/>
  <pageSetup horizontalDpi="200" verticalDpi="200" orientation="portrait" paperSize="9" scale="90" r:id="rId4"/>
  <headerFooter alignWithMargins="0">
    <oddHeader>&amp;L&amp;"Arial,Gras"Evaluation diagnostique CP&amp;C&amp;"Arial,Gras"SYNTHESE ECOLE&amp;R&amp;"Arial,Gras"2016 - 2017
</oddHeader>
    <oddFooter>&amp;R&amp;8imprimé le &amp;D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B6:G32"/>
  <sheetViews>
    <sheetView showGridLines="0" showRowColHeaders="0" tabSelected="1" zoomScalePageLayoutView="0" workbookViewId="0" topLeftCell="A7">
      <selection activeCell="E13" sqref="E13:G14"/>
    </sheetView>
  </sheetViews>
  <sheetFormatPr defaultColWidth="11.421875" defaultRowHeight="12.75"/>
  <cols>
    <col min="1" max="1" width="9.57421875" style="0" customWidth="1"/>
    <col min="2" max="2" width="22.8515625" style="0" customWidth="1"/>
    <col min="3" max="3" width="10.7109375" style="0" customWidth="1"/>
    <col min="4" max="8" width="20.7109375" style="0" customWidth="1"/>
  </cols>
  <sheetData>
    <row r="3" ht="6.75" customHeight="1"/>
    <row r="4" ht="12.75" customHeight="1"/>
    <row r="5" ht="12.75" customHeight="1"/>
    <row r="6" spans="4:7" ht="12.75" customHeight="1">
      <c r="D6" s="1" t="s">
        <v>12</v>
      </c>
      <c r="E6" s="1"/>
      <c r="F6" s="1"/>
      <c r="G6" s="21">
        <f>'Saisie Ecole'!C22</f>
        <v>0</v>
      </c>
    </row>
    <row r="7" spans="4:7" ht="12.75" customHeight="1">
      <c r="D7" s="1"/>
      <c r="E7" s="1"/>
      <c r="F7" s="1"/>
      <c r="G7" s="1"/>
    </row>
    <row r="8" spans="4:7" ht="12.75" customHeight="1">
      <c r="D8" s="1" t="s">
        <v>7</v>
      </c>
      <c r="E8" s="1"/>
      <c r="F8" s="1"/>
      <c r="G8" s="22">
        <f>'Saisie Ecole'!C20</f>
        <v>0</v>
      </c>
    </row>
    <row r="9" spans="4:7" ht="12.75">
      <c r="D9" s="1"/>
      <c r="E9" s="1"/>
      <c r="F9" s="1"/>
      <c r="G9" s="1"/>
    </row>
    <row r="10" spans="4:7" ht="12.75">
      <c r="D10" s="1"/>
      <c r="E10" s="1"/>
      <c r="F10" s="1"/>
      <c r="G10" s="1"/>
    </row>
    <row r="11" spans="4:7" ht="12.75">
      <c r="D11" s="1" t="s">
        <v>8</v>
      </c>
      <c r="E11" s="1"/>
      <c r="F11" s="1"/>
      <c r="G11" s="1"/>
    </row>
    <row r="13" ht="25.5" customHeight="1">
      <c r="D13" s="49" t="s">
        <v>10</v>
      </c>
    </row>
    <row r="14" ht="26.25" customHeight="1">
      <c r="D14" s="48" t="e">
        <f>'Saisie Ecole'!D22</f>
        <v>#DIV/0!</v>
      </c>
    </row>
    <row r="25" ht="12.75">
      <c r="B25" s="1" t="s">
        <v>3</v>
      </c>
    </row>
    <row r="26" ht="21">
      <c r="B26" s="26">
        <f>'Saisie Ecole'!B6</f>
        <v>0</v>
      </c>
    </row>
    <row r="28" ht="12.75">
      <c r="B28" s="23"/>
    </row>
    <row r="29" ht="12.75">
      <c r="B29" s="24"/>
    </row>
    <row r="30" ht="12.75">
      <c r="B30" s="25"/>
    </row>
    <row r="31" ht="12.75">
      <c r="B31" s="23"/>
    </row>
    <row r="32" ht="12.75">
      <c r="B32" s="24"/>
    </row>
  </sheetData>
  <sheetProtection/>
  <conditionalFormatting sqref="D14">
    <cfRule type="cellIs" priority="1" dxfId="2" operator="greaterThanOrEqual" stopIfTrue="1">
      <formula>0.75</formula>
    </cfRule>
    <cfRule type="cellIs" priority="2" dxfId="1" operator="between" stopIfTrue="1">
      <formula>0.75</formula>
      <formula>0.4</formula>
    </cfRule>
    <cfRule type="cellIs" priority="3" dxfId="0" operator="lessThanOrEqual" stopIfTrue="1">
      <formula>0.4</formula>
    </cfRule>
  </conditionalFormatting>
  <printOptions/>
  <pageMargins left="0.65" right="0.64" top="1.16" bottom="0.984251969" header="0.4921259845" footer="0.4921259845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Synthèse de l'évaluation mi cp</dc:subject>
  <dc:creator>gmatter</dc:creator>
  <cp:keywords/>
  <dc:description/>
  <cp:lastModifiedBy>gmatter</cp:lastModifiedBy>
  <cp:lastPrinted>2015-09-18T12:37:24Z</cp:lastPrinted>
  <dcterms:created xsi:type="dcterms:W3CDTF">2005-09-15T03:43:38Z</dcterms:created>
  <dcterms:modified xsi:type="dcterms:W3CDTF">2018-02-21T08:31:10Z</dcterms:modified>
  <cp:category/>
  <cp:version/>
  <cp:contentType/>
  <cp:contentStatus/>
</cp:coreProperties>
</file>